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1" sheetId="1" r:id="rId1"/>
    <sheet name="01.04.2021" sheetId="2" r:id="rId2"/>
  </sheets>
  <definedNames/>
  <calcPr fullCalcOnLoad="1"/>
</workbook>
</file>

<file path=xl/sharedStrings.xml><?xml version="1.0" encoding="utf-8"?>
<sst xmlns="http://schemas.openxmlformats.org/spreadsheetml/2006/main" count="184" uniqueCount="83">
  <si>
    <t>Код</t>
  </si>
  <si>
    <t>ШТАТНОЕ РАСПИСАНИЕ</t>
  </si>
  <si>
    <t>Номер документа</t>
  </si>
  <si>
    <t>Дата составления</t>
  </si>
  <si>
    <t>Структурное подразделение</t>
  </si>
  <si>
    <t>наименование</t>
  </si>
  <si>
    <t>Надбавки, руб.</t>
  </si>
  <si>
    <t>Примечание</t>
  </si>
  <si>
    <t>Главный бухгалтер</t>
  </si>
  <si>
    <t>Должность (специальность, профессия), разряд, класс (категория) квалификации</t>
  </si>
  <si>
    <t>№ п/п</t>
  </si>
  <si>
    <t xml:space="preserve">Унифицированная форма № Т-3 Утверждена Постановлением Госкомстата России от 05.01.2004 № 1 </t>
  </si>
  <si>
    <t>Директор</t>
  </si>
  <si>
    <t>Итого:</t>
  </si>
  <si>
    <t>Начальник отдела</t>
  </si>
  <si>
    <t>Отдел по организации творческих и культурно-массовых мероприятий</t>
  </si>
  <si>
    <t>Системный администратор</t>
  </si>
  <si>
    <t>ВСЕГО:</t>
  </si>
  <si>
    <t>Заместитель главного бухгалтера</t>
  </si>
  <si>
    <t>Заместитель директора по организации творческих и культурно-массовых мероприятий и связям с общественностью</t>
  </si>
  <si>
    <t>Главный инженер</t>
  </si>
  <si>
    <t>раз-ряд</t>
  </si>
  <si>
    <t xml:space="preserve">Первый заместитель директора </t>
  </si>
  <si>
    <t>Государственное автономное учреждение культуры города Москвы Парк культуры и отдыха "Перовский"</t>
  </si>
  <si>
    <t>Общий отдел</t>
  </si>
  <si>
    <t>Заместитель директора по эксплуатационно- техническим вопросам и безопасности</t>
  </si>
  <si>
    <t>Менеджер по персоналу</t>
  </si>
  <si>
    <t>Ведущий бухгалтер</t>
  </si>
  <si>
    <t>Делопроизводитель</t>
  </si>
  <si>
    <t>Финансовый отдел</t>
  </si>
  <si>
    <t>Отдел по юридической и  договорной работе</t>
  </si>
  <si>
    <t>Дизайнер</t>
  </si>
  <si>
    <t>Культорганизатор</t>
  </si>
  <si>
    <t>Звукооператор</t>
  </si>
  <si>
    <t>Отдел озеленения, благоустройства и эксплуатации территорий</t>
  </si>
  <si>
    <t>Заведующий хозяйством</t>
  </si>
  <si>
    <t>Эксплуатационно-технический  отдел</t>
  </si>
  <si>
    <t>Инженер</t>
  </si>
  <si>
    <t>Рабочий по комплексному обслуживанию и ремонту зданий</t>
  </si>
  <si>
    <t>Техник</t>
  </si>
  <si>
    <t>Электромонтер по ремонту и обслуживанию электрооборудования</t>
  </si>
  <si>
    <t>Инженер - сметчик</t>
  </si>
  <si>
    <t>Инженер - дендролог</t>
  </si>
  <si>
    <t>Начальник отдела по благоустройству и эксплуатации территорий</t>
  </si>
  <si>
    <t>Административно-хозяйственная часть</t>
  </si>
  <si>
    <t>х</t>
  </si>
  <si>
    <t>Заместитель начальника отдела по благоустройству и эксплуатации территорий</t>
  </si>
  <si>
    <t>УТВЕРЖДЕНО: Директор ______________Е.В.Колесникова</t>
  </si>
  <si>
    <t>на период с "_____"____________20____ г.</t>
  </si>
  <si>
    <t>Заместитель директора по предпринимательской деятельности</t>
  </si>
  <si>
    <t>Кол-во штат.ед.</t>
  </si>
  <si>
    <t>Старший администратор</t>
  </si>
  <si>
    <t>Художник - фотограф</t>
  </si>
  <si>
    <t>Заведующий аттракционами</t>
  </si>
  <si>
    <t>Слесарь - ремонтник</t>
  </si>
  <si>
    <t>Механик по ремонту и обслуживанию  техники</t>
  </si>
  <si>
    <t>Тарифная ставка (оклад) и пр., руб.</t>
  </si>
  <si>
    <t>Инженер по охране окружающей среды (эколог)</t>
  </si>
  <si>
    <t xml:space="preserve">Старший специалист по закупкам </t>
  </si>
  <si>
    <t>Менеджер культурно-досуговых организаций</t>
  </si>
  <si>
    <t>Экономист 1 категории</t>
  </si>
  <si>
    <t>Всего в месяц, руб.
((гр. 5+  гр. 6 + гр. 7 + гр. 8) х гр. 4)</t>
  </si>
  <si>
    <t>Приказом организации от "____"___________20___г. №___</t>
  </si>
  <si>
    <t>Штат  в количестве  ____43_____________единицы</t>
  </si>
  <si>
    <t>Ведущий инженер - сметчик</t>
  </si>
  <si>
    <t>Ведущий инженер - дендролог</t>
  </si>
  <si>
    <t>Ведущий инженер по природопользованию</t>
  </si>
  <si>
    <t>Начальник отдела по организации творческих и культурно-массовых мероприятий</t>
  </si>
  <si>
    <t xml:space="preserve">Инженер </t>
  </si>
  <si>
    <t xml:space="preserve"> Начальник отдела озеленения, благоустройства и эксплуатации территорий</t>
  </si>
  <si>
    <t>Начальник юридического отдела</t>
  </si>
  <si>
    <t>Юридический отдел</t>
  </si>
  <si>
    <t>Заместитель начальника  отдела озеленения, благоустройства и эксплуатации территорий</t>
  </si>
  <si>
    <t>Заместитель директора по благоустройству и озеленению территорий</t>
  </si>
  <si>
    <t>Менеджер развития парковых территорий</t>
  </si>
  <si>
    <t>Вид персонала</t>
  </si>
  <si>
    <t>АУП</t>
  </si>
  <si>
    <t>ВС</t>
  </si>
  <si>
    <t>ОП</t>
  </si>
  <si>
    <t>Уборщик служебных помещений</t>
  </si>
  <si>
    <t>Курьер</t>
  </si>
  <si>
    <t>Специалист по методике клубной работы (вкк)</t>
  </si>
  <si>
    <t xml:space="preserve">на период с "01" сентября 2023г.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</si>
</sst>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#,##0.00&quot;р.&quot;"/>
    <numFmt numFmtId="175" formatCode="0.0"/>
    <numFmt numFmtId="176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right" wrapText="1"/>
    </xf>
    <xf numFmtId="49" fontId="2" fillId="0" borderId="28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172" fontId="2" fillId="33" borderId="28" xfId="0" applyNumberFormat="1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right" wrapText="1"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right" wrapText="1"/>
    </xf>
    <xf numFmtId="49" fontId="2" fillId="33" borderId="32" xfId="0" applyNumberFormat="1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172" fontId="2" fillId="33" borderId="32" xfId="0" applyNumberFormat="1" applyFont="1" applyFill="1" applyBorder="1" applyAlignment="1">
      <alignment horizontal="center" vertical="center" wrapText="1"/>
    </xf>
    <xf numFmtId="172" fontId="2" fillId="33" borderId="3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3" xfId="0" applyFont="1" applyBorder="1" applyAlignment="1">
      <alignment/>
    </xf>
    <xf numFmtId="172" fontId="1" fillId="0" borderId="24" xfId="0" applyNumberFormat="1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172" fontId="1" fillId="0" borderId="35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 wrapText="1"/>
    </xf>
    <xf numFmtId="172" fontId="1" fillId="33" borderId="34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right"/>
    </xf>
    <xf numFmtId="0" fontId="1" fillId="0" borderId="23" xfId="0" applyFont="1" applyBorder="1" applyAlignment="1">
      <alignment horizontal="center" vertical="center"/>
    </xf>
    <xf numFmtId="172" fontId="1" fillId="33" borderId="35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172" fontId="1" fillId="33" borderId="17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33" borderId="40" xfId="0" applyFont="1" applyFill="1" applyBorder="1" applyAlignment="1">
      <alignment horizontal="right" wrapText="1"/>
    </xf>
    <xf numFmtId="49" fontId="2" fillId="33" borderId="40" xfId="0" applyNumberFormat="1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44" xfId="0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3" fillId="0" borderId="35" xfId="0" applyFont="1" applyBorder="1" applyAlignment="1">
      <alignment horizontal="center" vertical="top" wrapText="1"/>
    </xf>
    <xf numFmtId="0" fontId="4" fillId="0" borderId="45" xfId="0" applyFon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4" fillId="0" borderId="47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selection activeCell="A4" sqref="A1:IV16384"/>
    </sheetView>
  </sheetViews>
  <sheetFormatPr defaultColWidth="0.875" defaultRowHeight="12.75"/>
  <cols>
    <col min="1" max="1" width="3.25390625" style="1" customWidth="1"/>
    <col min="2" max="2" width="19.25390625" style="1" customWidth="1"/>
    <col min="3" max="3" width="4.75390625" style="1" customWidth="1"/>
    <col min="4" max="4" width="36.25390625" style="1" customWidth="1"/>
    <col min="5" max="5" width="4.75390625" style="1" customWidth="1"/>
    <col min="6" max="7" width="13.00390625" style="1" customWidth="1"/>
    <col min="8" max="8" width="9.375" style="1" customWidth="1"/>
    <col min="9" max="9" width="11.875" style="1" customWidth="1"/>
    <col min="10" max="10" width="16.25390625" style="1" customWidth="1"/>
    <col min="11" max="11" width="12.25390625" style="1" customWidth="1"/>
    <col min="12" max="22" width="4.75390625" style="1" customWidth="1"/>
    <col min="23" max="16384" width="0.875" style="1" customWidth="1"/>
  </cols>
  <sheetData>
    <row r="1" spans="9:11" ht="23.25" customHeight="1">
      <c r="I1" s="142" t="s">
        <v>11</v>
      </c>
      <c r="J1" s="142"/>
      <c r="K1" s="142"/>
    </row>
    <row r="2" spans="5:6" ht="3.75" customHeight="1">
      <c r="E2" s="94"/>
      <c r="F2" s="94"/>
    </row>
    <row r="3" spans="10:11" ht="11.25" customHeight="1">
      <c r="J3" s="85"/>
      <c r="K3" s="40" t="s">
        <v>0</v>
      </c>
    </row>
    <row r="4" spans="10:11" ht="12.75">
      <c r="J4" s="113"/>
      <c r="K4" s="87">
        <v>301017</v>
      </c>
    </row>
    <row r="5" spans="1:11" ht="14.25">
      <c r="A5" s="143" t="s">
        <v>23</v>
      </c>
      <c r="B5" s="143"/>
      <c r="C5" s="143"/>
      <c r="D5" s="143"/>
      <c r="E5" s="143"/>
      <c r="F5" s="143"/>
      <c r="G5" s="143"/>
      <c r="H5" s="143"/>
      <c r="I5" s="143"/>
      <c r="J5" s="113"/>
      <c r="K5" s="86"/>
    </row>
    <row r="7" spans="2:6" ht="15.75">
      <c r="B7" s="95"/>
      <c r="D7" s="16" t="s">
        <v>2</v>
      </c>
      <c r="E7" s="144" t="s">
        <v>3</v>
      </c>
      <c r="F7" s="145"/>
    </row>
    <row r="8" spans="1:8" ht="12.75">
      <c r="A8" s="148" t="s">
        <v>1</v>
      </c>
      <c r="B8" s="148"/>
      <c r="C8" s="148"/>
      <c r="D8" s="2"/>
      <c r="E8" s="149"/>
      <c r="F8" s="150"/>
      <c r="H8" s="1" t="s">
        <v>47</v>
      </c>
    </row>
    <row r="9" ht="8.25" customHeight="1"/>
    <row r="10" ht="9.75" customHeight="1">
      <c r="H10" s="1" t="s">
        <v>62</v>
      </c>
    </row>
    <row r="11" ht="12.75">
      <c r="D11" s="1" t="s">
        <v>48</v>
      </c>
    </row>
    <row r="12" ht="12.75">
      <c r="H12" s="1" t="s">
        <v>63</v>
      </c>
    </row>
    <row r="13" ht="13.5" thickBot="1"/>
    <row r="14" spans="1:11" ht="26.25" customHeight="1">
      <c r="A14" s="151" t="s">
        <v>10</v>
      </c>
      <c r="B14" s="153" t="s">
        <v>4</v>
      </c>
      <c r="C14" s="154"/>
      <c r="D14" s="155" t="s">
        <v>9</v>
      </c>
      <c r="E14" s="157" t="s">
        <v>50</v>
      </c>
      <c r="F14" s="155" t="s">
        <v>56</v>
      </c>
      <c r="G14" s="162" t="s">
        <v>6</v>
      </c>
      <c r="H14" s="162"/>
      <c r="I14" s="162"/>
      <c r="J14" s="155" t="s">
        <v>61</v>
      </c>
      <c r="K14" s="163" t="s">
        <v>7</v>
      </c>
    </row>
    <row r="15" spans="1:11" ht="46.5" customHeight="1" thickBot="1">
      <c r="A15" s="152"/>
      <c r="B15" s="83" t="s">
        <v>5</v>
      </c>
      <c r="C15" s="83" t="s">
        <v>21</v>
      </c>
      <c r="D15" s="156"/>
      <c r="E15" s="158"/>
      <c r="F15" s="156"/>
      <c r="G15" s="84"/>
      <c r="H15" s="84"/>
      <c r="I15" s="84"/>
      <c r="J15" s="158"/>
      <c r="K15" s="164"/>
    </row>
    <row r="16" spans="1:11" ht="13.5" thickBot="1">
      <c r="A16" s="41"/>
      <c r="B16" s="17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14">
        <v>10</v>
      </c>
    </row>
    <row r="17" spans="1:11" ht="12.75" customHeight="1">
      <c r="A17" s="3">
        <v>1</v>
      </c>
      <c r="B17" s="159" t="s">
        <v>24</v>
      </c>
      <c r="C17" s="31"/>
      <c r="D17" s="100" t="s">
        <v>12</v>
      </c>
      <c r="E17" s="101">
        <v>1</v>
      </c>
      <c r="F17" s="115">
        <v>66999</v>
      </c>
      <c r="G17" s="102"/>
      <c r="H17" s="101"/>
      <c r="I17" s="103">
        <v>44219</v>
      </c>
      <c r="J17" s="104">
        <f>(F17+G17+H17+I17)*E17</f>
        <v>111218</v>
      </c>
      <c r="K17" s="43"/>
    </row>
    <row r="18" spans="1:11" ht="18.75" customHeight="1">
      <c r="A18" s="4">
        <v>2</v>
      </c>
      <c r="B18" s="160"/>
      <c r="C18" s="19"/>
      <c r="D18" s="59" t="s">
        <v>22</v>
      </c>
      <c r="E18" s="8">
        <v>1</v>
      </c>
      <c r="F18" s="56">
        <v>60299</v>
      </c>
      <c r="G18" s="58"/>
      <c r="H18" s="8"/>
      <c r="I18" s="11"/>
      <c r="J18" s="57">
        <f>(F18+G18+H18+I18)*E18</f>
        <v>60299</v>
      </c>
      <c r="K18" s="44"/>
    </row>
    <row r="19" spans="1:11" ht="56.25" customHeight="1">
      <c r="A19" s="4">
        <v>3</v>
      </c>
      <c r="B19" s="160"/>
      <c r="C19" s="22"/>
      <c r="D19" s="59" t="s">
        <v>19</v>
      </c>
      <c r="E19" s="8">
        <v>1</v>
      </c>
      <c r="F19" s="56">
        <v>55925</v>
      </c>
      <c r="G19" s="58"/>
      <c r="H19" s="8"/>
      <c r="I19" s="11"/>
      <c r="J19" s="57">
        <f aca="true" t="shared" si="0" ref="J19:J24">(F19+G19+H19+I19)*E19</f>
        <v>55925</v>
      </c>
      <c r="K19" s="44"/>
    </row>
    <row r="20" spans="1:11" ht="40.5" customHeight="1">
      <c r="A20" s="4">
        <v>4</v>
      </c>
      <c r="B20" s="160"/>
      <c r="C20" s="19"/>
      <c r="D20" s="59" t="s">
        <v>25</v>
      </c>
      <c r="E20" s="8">
        <v>1</v>
      </c>
      <c r="F20" s="56">
        <v>55925</v>
      </c>
      <c r="G20" s="58"/>
      <c r="H20" s="8"/>
      <c r="I20" s="11"/>
      <c r="J20" s="57">
        <f t="shared" si="0"/>
        <v>55925</v>
      </c>
      <c r="K20" s="44"/>
    </row>
    <row r="21" spans="1:11" ht="30" customHeight="1">
      <c r="A21" s="7">
        <v>5</v>
      </c>
      <c r="B21" s="160"/>
      <c r="C21" s="19"/>
      <c r="D21" s="59" t="s">
        <v>49</v>
      </c>
      <c r="E21" s="8">
        <v>1</v>
      </c>
      <c r="F21" s="56">
        <v>60299</v>
      </c>
      <c r="G21" s="58"/>
      <c r="H21" s="8"/>
      <c r="I21" s="11"/>
      <c r="J21" s="57">
        <f t="shared" si="0"/>
        <v>60299</v>
      </c>
      <c r="K21" s="44"/>
    </row>
    <row r="22" spans="1:11" ht="15" customHeight="1">
      <c r="A22" s="7">
        <v>7</v>
      </c>
      <c r="B22" s="160"/>
      <c r="C22" s="19"/>
      <c r="D22" s="59" t="s">
        <v>26</v>
      </c>
      <c r="E22" s="8">
        <v>1</v>
      </c>
      <c r="F22" s="56">
        <v>21000</v>
      </c>
      <c r="G22" s="58"/>
      <c r="H22" s="8"/>
      <c r="I22" s="11"/>
      <c r="J22" s="57">
        <f t="shared" si="0"/>
        <v>21000</v>
      </c>
      <c r="K22" s="44"/>
    </row>
    <row r="23" spans="1:11" ht="12.75" customHeight="1" thickBot="1">
      <c r="A23" s="4">
        <v>8</v>
      </c>
      <c r="B23" s="160"/>
      <c r="C23" s="19"/>
      <c r="D23" s="59" t="s">
        <v>28</v>
      </c>
      <c r="E23" s="8">
        <v>1</v>
      </c>
      <c r="F23" s="56">
        <v>14300</v>
      </c>
      <c r="G23" s="58"/>
      <c r="H23" s="58"/>
      <c r="I23" s="11"/>
      <c r="J23" s="57">
        <f t="shared" si="0"/>
        <v>14300</v>
      </c>
      <c r="K23" s="44"/>
    </row>
    <row r="24" spans="1:11" ht="15" customHeight="1">
      <c r="A24" s="6">
        <v>2</v>
      </c>
      <c r="B24" s="160"/>
      <c r="C24" s="19"/>
      <c r="D24" s="105" t="s">
        <v>16</v>
      </c>
      <c r="E24" s="106">
        <v>1</v>
      </c>
      <c r="F24" s="111">
        <v>21000</v>
      </c>
      <c r="G24" s="99"/>
      <c r="H24" s="99"/>
      <c r="I24" s="107"/>
      <c r="J24" s="57">
        <f t="shared" si="0"/>
        <v>21000</v>
      </c>
      <c r="K24" s="44"/>
    </row>
    <row r="25" spans="1:11" ht="13.5" customHeight="1" thickBot="1">
      <c r="A25" s="5"/>
      <c r="B25" s="23" t="s">
        <v>13</v>
      </c>
      <c r="C25" s="24"/>
      <c r="D25" s="25"/>
      <c r="E25" s="26">
        <f>SUM(E17:E24)</f>
        <v>8</v>
      </c>
      <c r="F25" s="91" t="s">
        <v>45</v>
      </c>
      <c r="G25" s="28"/>
      <c r="H25" s="26"/>
      <c r="I25" s="29" t="s">
        <v>45</v>
      </c>
      <c r="J25" s="27">
        <f>SUM(J17:J24)</f>
        <v>399966</v>
      </c>
      <c r="K25" s="45"/>
    </row>
    <row r="26" spans="1:11" ht="21" customHeight="1">
      <c r="A26" s="3">
        <v>1</v>
      </c>
      <c r="B26" s="159" t="s">
        <v>29</v>
      </c>
      <c r="C26" s="31"/>
      <c r="D26" s="32" t="s">
        <v>8</v>
      </c>
      <c r="E26" s="33">
        <v>1</v>
      </c>
      <c r="F26" s="112">
        <v>60299</v>
      </c>
      <c r="G26" s="34"/>
      <c r="H26" s="33"/>
      <c r="I26" s="39"/>
      <c r="J26" s="57">
        <f>(F26+G26+H26+I26)*E26</f>
        <v>60299</v>
      </c>
      <c r="K26" s="43"/>
    </row>
    <row r="27" spans="1:11" ht="12" customHeight="1">
      <c r="A27" s="4">
        <v>2</v>
      </c>
      <c r="B27" s="160"/>
      <c r="C27" s="19"/>
      <c r="D27" s="20" t="s">
        <v>18</v>
      </c>
      <c r="E27" s="21">
        <v>1</v>
      </c>
      <c r="F27" s="108">
        <v>23400</v>
      </c>
      <c r="G27" s="15"/>
      <c r="H27" s="35"/>
      <c r="I27" s="11"/>
      <c r="J27" s="57">
        <f>(F27+G27+H27+I27)*E27</f>
        <v>23400</v>
      </c>
      <c r="K27" s="44"/>
    </row>
    <row r="28" spans="1:11" ht="15" customHeight="1">
      <c r="A28" s="4">
        <v>3</v>
      </c>
      <c r="B28" s="160"/>
      <c r="C28" s="19"/>
      <c r="D28" s="20" t="s">
        <v>27</v>
      </c>
      <c r="E28" s="21">
        <v>1</v>
      </c>
      <c r="F28" s="108">
        <v>22100</v>
      </c>
      <c r="G28" s="15"/>
      <c r="H28" s="15"/>
      <c r="I28" s="11"/>
      <c r="J28" s="57">
        <f>(F28+G28+H28+I28)*E28</f>
        <v>22100</v>
      </c>
      <c r="K28" s="44"/>
    </row>
    <row r="29" spans="1:11" ht="14.25" customHeight="1">
      <c r="A29" s="4">
        <v>5</v>
      </c>
      <c r="B29" s="165"/>
      <c r="C29" s="19"/>
      <c r="D29" s="88" t="s">
        <v>60</v>
      </c>
      <c r="E29" s="89">
        <v>1</v>
      </c>
      <c r="F29" s="108">
        <v>22800</v>
      </c>
      <c r="G29" s="15"/>
      <c r="H29" s="15"/>
      <c r="I29" s="11"/>
      <c r="J29" s="57">
        <f>(F29+G29+H29+I29)*E29</f>
        <v>22800</v>
      </c>
      <c r="K29" s="44"/>
    </row>
    <row r="30" spans="1:11" ht="13.5" customHeight="1" thickBot="1">
      <c r="A30" s="5"/>
      <c r="B30" s="23" t="s">
        <v>13</v>
      </c>
      <c r="C30" s="24"/>
      <c r="D30" s="25"/>
      <c r="E30" s="26">
        <f>SUM(E26:E29)</f>
        <v>4</v>
      </c>
      <c r="F30" s="91" t="s">
        <v>45</v>
      </c>
      <c r="G30" s="28"/>
      <c r="H30" s="28"/>
      <c r="I30" s="29" t="s">
        <v>45</v>
      </c>
      <c r="J30" s="27">
        <f>SUM(J26:J29)</f>
        <v>128599</v>
      </c>
      <c r="K30" s="45"/>
    </row>
    <row r="31" spans="1:11" ht="12.75" customHeight="1">
      <c r="A31" s="6">
        <v>1</v>
      </c>
      <c r="B31" s="159" t="s">
        <v>30</v>
      </c>
      <c r="C31" s="31"/>
      <c r="D31" s="32" t="s">
        <v>14</v>
      </c>
      <c r="E31" s="33">
        <v>1</v>
      </c>
      <c r="F31" s="112">
        <v>26000</v>
      </c>
      <c r="G31" s="34"/>
      <c r="H31" s="34"/>
      <c r="I31" s="39"/>
      <c r="J31" s="57">
        <f>(F31+G31+H31+I31)*E31</f>
        <v>26000</v>
      </c>
      <c r="K31" s="43"/>
    </row>
    <row r="32" spans="1:11" ht="27" customHeight="1">
      <c r="A32" s="4">
        <v>2</v>
      </c>
      <c r="B32" s="165"/>
      <c r="C32" s="22"/>
      <c r="D32" s="88" t="s">
        <v>58</v>
      </c>
      <c r="E32" s="89">
        <v>1</v>
      </c>
      <c r="F32" s="108">
        <v>22100</v>
      </c>
      <c r="G32" s="15"/>
      <c r="H32" s="15"/>
      <c r="I32" s="11"/>
      <c r="J32" s="57">
        <f>(F32+G32+H32+I32)*E32</f>
        <v>22100</v>
      </c>
      <c r="K32" s="44"/>
    </row>
    <row r="33" spans="1:11" ht="13.5" customHeight="1" thickBot="1">
      <c r="A33" s="5"/>
      <c r="B33" s="23" t="s">
        <v>13</v>
      </c>
      <c r="C33" s="24"/>
      <c r="D33" s="25"/>
      <c r="E33" s="26">
        <f>SUM(E31:E32)</f>
        <v>2</v>
      </c>
      <c r="F33" s="91" t="s">
        <v>45</v>
      </c>
      <c r="G33" s="28"/>
      <c r="H33" s="28"/>
      <c r="I33" s="29" t="s">
        <v>45</v>
      </c>
      <c r="J33" s="27">
        <f>SUM(J31:J32)</f>
        <v>48100</v>
      </c>
      <c r="K33" s="45"/>
    </row>
    <row r="34" spans="1:11" ht="28.5" customHeight="1">
      <c r="A34" s="6">
        <v>1</v>
      </c>
      <c r="B34" s="146" t="s">
        <v>34</v>
      </c>
      <c r="C34" s="61"/>
      <c r="D34" s="9" t="s">
        <v>43</v>
      </c>
      <c r="E34" s="10">
        <v>1</v>
      </c>
      <c r="F34" s="110">
        <v>35200</v>
      </c>
      <c r="G34" s="38"/>
      <c r="H34" s="38"/>
      <c r="I34" s="39"/>
      <c r="J34" s="57">
        <f aca="true" t="shared" si="1" ref="J34:J39">(F34+G34+H34+I34)*E34</f>
        <v>35200</v>
      </c>
      <c r="K34" s="43"/>
    </row>
    <row r="35" spans="1:11" ht="40.5" customHeight="1">
      <c r="A35" s="4">
        <v>2</v>
      </c>
      <c r="B35" s="147"/>
      <c r="C35" s="55"/>
      <c r="D35" s="59" t="s">
        <v>46</v>
      </c>
      <c r="E35" s="8">
        <v>3</v>
      </c>
      <c r="F35" s="56">
        <v>33440</v>
      </c>
      <c r="G35" s="58"/>
      <c r="H35" s="58"/>
      <c r="I35" s="11"/>
      <c r="J35" s="57">
        <f t="shared" si="1"/>
        <v>100320</v>
      </c>
      <c r="K35" s="44"/>
    </row>
    <row r="36" spans="1:11" ht="12.75" customHeight="1">
      <c r="A36" s="4">
        <v>3</v>
      </c>
      <c r="B36" s="147"/>
      <c r="C36" s="60"/>
      <c r="D36" s="68" t="s">
        <v>41</v>
      </c>
      <c r="E36" s="90">
        <v>1</v>
      </c>
      <c r="F36" s="56">
        <v>22100</v>
      </c>
      <c r="G36" s="58"/>
      <c r="H36" s="58"/>
      <c r="I36" s="11"/>
      <c r="J36" s="57">
        <f t="shared" si="1"/>
        <v>22100</v>
      </c>
      <c r="K36" s="44"/>
    </row>
    <row r="37" spans="1:11" ht="12.75" customHeight="1">
      <c r="A37" s="4">
        <v>4</v>
      </c>
      <c r="B37" s="147"/>
      <c r="C37" s="60"/>
      <c r="D37" s="68" t="s">
        <v>42</v>
      </c>
      <c r="E37" s="90">
        <v>1</v>
      </c>
      <c r="F37" s="56">
        <v>22100</v>
      </c>
      <c r="G37" s="58"/>
      <c r="H37" s="58"/>
      <c r="I37" s="11"/>
      <c r="J37" s="57">
        <f t="shared" si="1"/>
        <v>22100</v>
      </c>
      <c r="K37" s="44"/>
    </row>
    <row r="38" spans="1:11" ht="25.5" customHeight="1">
      <c r="A38" s="4"/>
      <c r="B38" s="147"/>
      <c r="C38" s="60"/>
      <c r="D38" s="68" t="s">
        <v>57</v>
      </c>
      <c r="E38" s="90">
        <v>1</v>
      </c>
      <c r="F38" s="56">
        <v>22100</v>
      </c>
      <c r="G38" s="58"/>
      <c r="H38" s="58"/>
      <c r="I38" s="11"/>
      <c r="J38" s="57">
        <f t="shared" si="1"/>
        <v>22100</v>
      </c>
      <c r="K38" s="44"/>
    </row>
    <row r="39" spans="1:11" ht="12.75" customHeight="1">
      <c r="A39" s="4"/>
      <c r="B39" s="147"/>
      <c r="C39" s="60"/>
      <c r="D39" s="68" t="s">
        <v>37</v>
      </c>
      <c r="E39" s="90">
        <v>3</v>
      </c>
      <c r="F39" s="56">
        <v>22100</v>
      </c>
      <c r="G39" s="58"/>
      <c r="H39" s="58"/>
      <c r="I39" s="11"/>
      <c r="J39" s="57">
        <f t="shared" si="1"/>
        <v>66300</v>
      </c>
      <c r="K39" s="44"/>
    </row>
    <row r="40" spans="1:11" ht="13.5" customHeight="1" thickBot="1">
      <c r="A40" s="5"/>
      <c r="B40" s="62" t="s">
        <v>13</v>
      </c>
      <c r="C40" s="63"/>
      <c r="D40" s="64"/>
      <c r="E40" s="12">
        <f>SUM(E34:E39)</f>
        <v>10</v>
      </c>
      <c r="F40" s="65" t="s">
        <v>45</v>
      </c>
      <c r="G40" s="66"/>
      <c r="H40" s="66"/>
      <c r="I40" s="67" t="s">
        <v>45</v>
      </c>
      <c r="J40" s="30">
        <f>SUM(J34:J39)</f>
        <v>268120</v>
      </c>
      <c r="K40" s="45"/>
    </row>
    <row r="41" spans="1:11" ht="12.75" customHeight="1">
      <c r="A41" s="6">
        <v>1</v>
      </c>
      <c r="B41" s="159" t="s">
        <v>15</v>
      </c>
      <c r="C41" s="31"/>
      <c r="D41" s="32" t="s">
        <v>14</v>
      </c>
      <c r="E41" s="33">
        <v>1</v>
      </c>
      <c r="F41" s="112">
        <v>25000</v>
      </c>
      <c r="G41" s="34"/>
      <c r="H41" s="34"/>
      <c r="I41" s="39"/>
      <c r="J41" s="37">
        <f aca="true" t="shared" si="2" ref="J41:J47">(F41+G41+H41+I41)*E41</f>
        <v>25000</v>
      </c>
      <c r="K41" s="43"/>
    </row>
    <row r="42" spans="1:11" ht="27.75" customHeight="1">
      <c r="A42" s="4">
        <v>3</v>
      </c>
      <c r="B42" s="160"/>
      <c r="C42" s="19"/>
      <c r="D42" s="36" t="s">
        <v>59</v>
      </c>
      <c r="E42" s="21">
        <v>2</v>
      </c>
      <c r="F42" s="108">
        <v>21332</v>
      </c>
      <c r="G42" s="15"/>
      <c r="H42" s="15"/>
      <c r="I42" s="11"/>
      <c r="J42" s="57">
        <f t="shared" si="2"/>
        <v>42664</v>
      </c>
      <c r="K42" s="44"/>
    </row>
    <row r="43" spans="1:11" ht="12.75" customHeight="1">
      <c r="A43" s="4">
        <v>4</v>
      </c>
      <c r="B43" s="160"/>
      <c r="C43" s="19"/>
      <c r="D43" s="88" t="s">
        <v>31</v>
      </c>
      <c r="E43" s="89">
        <v>1</v>
      </c>
      <c r="F43" s="108">
        <v>20800</v>
      </c>
      <c r="G43" s="15"/>
      <c r="H43" s="15"/>
      <c r="I43" s="11"/>
      <c r="J43" s="57">
        <f t="shared" si="2"/>
        <v>20800</v>
      </c>
      <c r="K43" s="44"/>
    </row>
    <row r="44" spans="1:11" ht="12.75" customHeight="1">
      <c r="A44" s="4">
        <v>5</v>
      </c>
      <c r="B44" s="160"/>
      <c r="C44" s="19"/>
      <c r="D44" s="20" t="s">
        <v>32</v>
      </c>
      <c r="E44" s="21">
        <v>1</v>
      </c>
      <c r="F44" s="108">
        <v>17000</v>
      </c>
      <c r="G44" s="15"/>
      <c r="H44" s="15"/>
      <c r="I44" s="11"/>
      <c r="J44" s="57">
        <f t="shared" si="2"/>
        <v>17000</v>
      </c>
      <c r="K44" s="44"/>
    </row>
    <row r="45" spans="1:11" ht="12.75" customHeight="1">
      <c r="A45" s="4"/>
      <c r="B45" s="160"/>
      <c r="C45" s="19"/>
      <c r="D45" s="88" t="s">
        <v>51</v>
      </c>
      <c r="E45" s="89">
        <v>1</v>
      </c>
      <c r="F45" s="108">
        <v>18850</v>
      </c>
      <c r="G45" s="15"/>
      <c r="H45" s="15"/>
      <c r="I45" s="11"/>
      <c r="J45" s="57">
        <f t="shared" si="2"/>
        <v>18850</v>
      </c>
      <c r="K45" s="44"/>
    </row>
    <row r="46" spans="1:11" ht="12.75" customHeight="1">
      <c r="A46" s="4"/>
      <c r="B46" s="160"/>
      <c r="C46" s="19"/>
      <c r="D46" s="20" t="s">
        <v>33</v>
      </c>
      <c r="E46" s="89">
        <v>1</v>
      </c>
      <c r="F46" s="108">
        <v>18850</v>
      </c>
      <c r="G46" s="15"/>
      <c r="H46" s="15"/>
      <c r="I46" s="11"/>
      <c r="J46" s="57">
        <f t="shared" si="2"/>
        <v>18850</v>
      </c>
      <c r="K46" s="44"/>
    </row>
    <row r="47" spans="1:11" ht="12.75" customHeight="1">
      <c r="A47" s="4">
        <v>6</v>
      </c>
      <c r="B47" s="160"/>
      <c r="C47" s="19"/>
      <c r="D47" s="88" t="s">
        <v>52</v>
      </c>
      <c r="E47" s="21">
        <v>1</v>
      </c>
      <c r="F47" s="108">
        <v>16977</v>
      </c>
      <c r="G47" s="15"/>
      <c r="H47" s="15"/>
      <c r="I47" s="11"/>
      <c r="J47" s="57">
        <f t="shared" si="2"/>
        <v>16977</v>
      </c>
      <c r="K47" s="44"/>
    </row>
    <row r="48" spans="1:11" ht="13.5" customHeight="1" thickBot="1">
      <c r="A48" s="46"/>
      <c r="B48" s="47" t="s">
        <v>13</v>
      </c>
      <c r="C48" s="48"/>
      <c r="D48" s="117"/>
      <c r="E48" s="49">
        <f>SUM(E41:E47)</f>
        <v>8</v>
      </c>
      <c r="F48" s="50" t="s">
        <v>45</v>
      </c>
      <c r="G48" s="52"/>
      <c r="H48" s="52"/>
      <c r="I48" s="53" t="s">
        <v>45</v>
      </c>
      <c r="J48" s="51">
        <f>SUM(J41:J47)</f>
        <v>160141</v>
      </c>
      <c r="K48" s="54"/>
    </row>
    <row r="49" spans="1:11" ht="25.5" customHeight="1">
      <c r="A49" s="6">
        <v>2</v>
      </c>
      <c r="B49" s="125" t="s">
        <v>44</v>
      </c>
      <c r="C49" s="123"/>
      <c r="D49" s="69" t="s">
        <v>35</v>
      </c>
      <c r="E49" s="10">
        <v>1</v>
      </c>
      <c r="F49" s="110">
        <v>16380</v>
      </c>
      <c r="G49" s="37"/>
      <c r="H49" s="38"/>
      <c r="I49" s="38"/>
      <c r="J49" s="37">
        <f>(F49+G49+H49+I49)*E49</f>
        <v>16380</v>
      </c>
      <c r="K49" s="97"/>
    </row>
    <row r="50" spans="1:11" ht="13.5" customHeight="1" thickBot="1">
      <c r="A50" s="5"/>
      <c r="B50" s="62" t="s">
        <v>13</v>
      </c>
      <c r="C50" s="63"/>
      <c r="D50" s="124"/>
      <c r="E50" s="12">
        <f>SUM(E49:E49)</f>
        <v>1</v>
      </c>
      <c r="F50" s="65" t="s">
        <v>45</v>
      </c>
      <c r="G50" s="30"/>
      <c r="H50" s="66"/>
      <c r="I50" s="67" t="s">
        <v>45</v>
      </c>
      <c r="J50" s="30">
        <f>SUM(J49)</f>
        <v>16380</v>
      </c>
      <c r="K50" s="98"/>
    </row>
    <row r="51" spans="1:11" ht="13.5" customHeight="1">
      <c r="A51" s="118">
        <v>1</v>
      </c>
      <c r="B51" s="161" t="s">
        <v>36</v>
      </c>
      <c r="C51" s="119"/>
      <c r="D51" s="120" t="s">
        <v>20</v>
      </c>
      <c r="E51" s="13">
        <v>1</v>
      </c>
      <c r="F51" s="121">
        <v>27500</v>
      </c>
      <c r="G51" s="116"/>
      <c r="H51" s="116"/>
      <c r="I51" s="14"/>
      <c r="J51" s="109">
        <f>(F51+G51+H51+I51)*E51</f>
        <v>27500</v>
      </c>
      <c r="K51" s="122"/>
    </row>
    <row r="52" spans="1:11" ht="11.25" customHeight="1">
      <c r="A52" s="4">
        <v>5</v>
      </c>
      <c r="B52" s="147"/>
      <c r="C52" s="60"/>
      <c r="D52" s="68" t="s">
        <v>53</v>
      </c>
      <c r="E52" s="90">
        <v>1</v>
      </c>
      <c r="F52" s="56">
        <v>18850</v>
      </c>
      <c r="G52" s="58"/>
      <c r="H52" s="58"/>
      <c r="I52" s="11"/>
      <c r="J52" s="57">
        <f aca="true" t="shared" si="3" ref="J52:J57">(F52+G52+H52+I52)*E52</f>
        <v>18850</v>
      </c>
      <c r="K52" s="44"/>
    </row>
    <row r="53" spans="1:11" ht="11.25" customHeight="1">
      <c r="A53" s="4"/>
      <c r="B53" s="147"/>
      <c r="C53" s="60"/>
      <c r="D53" s="59" t="s">
        <v>39</v>
      </c>
      <c r="E53" s="90">
        <v>2</v>
      </c>
      <c r="F53" s="56">
        <v>15600</v>
      </c>
      <c r="G53" s="58"/>
      <c r="H53" s="58"/>
      <c r="I53" s="11"/>
      <c r="J53" s="57">
        <f t="shared" si="3"/>
        <v>31200</v>
      </c>
      <c r="K53" s="44"/>
    </row>
    <row r="54" spans="1:11" ht="30" customHeight="1">
      <c r="A54" s="4">
        <v>6</v>
      </c>
      <c r="B54" s="147"/>
      <c r="C54" s="60"/>
      <c r="D54" s="59" t="s">
        <v>38</v>
      </c>
      <c r="E54" s="8">
        <v>2</v>
      </c>
      <c r="F54" s="56">
        <v>15600</v>
      </c>
      <c r="G54" s="58"/>
      <c r="H54" s="58"/>
      <c r="I54" s="11"/>
      <c r="J54" s="57">
        <f t="shared" si="3"/>
        <v>31200</v>
      </c>
      <c r="K54" s="44"/>
    </row>
    <row r="55" spans="1:11" ht="16.5" customHeight="1">
      <c r="A55" s="4"/>
      <c r="B55" s="147"/>
      <c r="C55" s="60"/>
      <c r="D55" s="59" t="s">
        <v>54</v>
      </c>
      <c r="E55" s="8">
        <v>1</v>
      </c>
      <c r="F55" s="56">
        <v>17680</v>
      </c>
      <c r="G55" s="58"/>
      <c r="H55" s="58"/>
      <c r="I55" s="11"/>
      <c r="J55" s="57">
        <f t="shared" si="3"/>
        <v>17680</v>
      </c>
      <c r="K55" s="44"/>
    </row>
    <row r="56" spans="1:11" ht="28.5" customHeight="1">
      <c r="A56" s="4">
        <v>9</v>
      </c>
      <c r="B56" s="147"/>
      <c r="C56" s="60"/>
      <c r="D56" s="59" t="s">
        <v>40</v>
      </c>
      <c r="E56" s="8">
        <v>2</v>
      </c>
      <c r="F56" s="56">
        <v>17680</v>
      </c>
      <c r="G56" s="58"/>
      <c r="H56" s="58"/>
      <c r="I56" s="11"/>
      <c r="J56" s="57">
        <f t="shared" si="3"/>
        <v>35360</v>
      </c>
      <c r="K56" s="44"/>
    </row>
    <row r="57" spans="1:11" ht="25.5" customHeight="1">
      <c r="A57" s="4">
        <v>11</v>
      </c>
      <c r="B57" s="147"/>
      <c r="C57" s="60"/>
      <c r="D57" s="68" t="s">
        <v>55</v>
      </c>
      <c r="E57" s="8">
        <v>1</v>
      </c>
      <c r="F57" s="56">
        <v>17680</v>
      </c>
      <c r="G57" s="58"/>
      <c r="H57" s="58"/>
      <c r="I57" s="11"/>
      <c r="J57" s="57">
        <f t="shared" si="3"/>
        <v>17680</v>
      </c>
      <c r="K57" s="44"/>
    </row>
    <row r="58" spans="1:11" ht="13.5" customHeight="1" thickBot="1">
      <c r="A58" s="46"/>
      <c r="B58" s="70" t="s">
        <v>13</v>
      </c>
      <c r="C58" s="71"/>
      <c r="D58" s="72"/>
      <c r="E58" s="73">
        <f>SUM(E51:E57)</f>
        <v>10</v>
      </c>
      <c r="F58" s="93" t="s">
        <v>45</v>
      </c>
      <c r="G58" s="74"/>
      <c r="H58" s="74"/>
      <c r="I58" s="75" t="s">
        <v>45</v>
      </c>
      <c r="J58" s="93">
        <f>SUM(J51:J57)</f>
        <v>179470</v>
      </c>
      <c r="K58" s="54"/>
    </row>
    <row r="59" spans="1:11" ht="25.5" customHeight="1" thickBot="1">
      <c r="A59" s="76"/>
      <c r="B59" s="77" t="s">
        <v>17</v>
      </c>
      <c r="C59" s="78"/>
      <c r="D59" s="79"/>
      <c r="E59" s="80">
        <f>E25+E30+E33+E40+E48+E50+E58</f>
        <v>43</v>
      </c>
      <c r="F59" s="92" t="s">
        <v>45</v>
      </c>
      <c r="G59" s="81"/>
      <c r="H59" s="82"/>
      <c r="I59" s="80" t="s">
        <v>45</v>
      </c>
      <c r="J59" s="92">
        <f>SUM(J25+J30+J33+J40+J48+J50+J58)</f>
        <v>1200776</v>
      </c>
      <c r="K59" s="42"/>
    </row>
    <row r="62" spans="2:4" ht="12.75">
      <c r="B62" s="1" t="s">
        <v>26</v>
      </c>
      <c r="D62" s="96"/>
    </row>
    <row r="65" spans="2:4" ht="12.75">
      <c r="B65" s="1" t="s">
        <v>8</v>
      </c>
      <c r="D65" s="96"/>
    </row>
  </sheetData>
  <sheetProtection/>
  <mergeCells count="19">
    <mergeCell ref="B41:B47"/>
    <mergeCell ref="B51:B57"/>
    <mergeCell ref="G14:I14"/>
    <mergeCell ref="J14:J15"/>
    <mergeCell ref="K14:K15"/>
    <mergeCell ref="B17:B24"/>
    <mergeCell ref="B26:B29"/>
    <mergeCell ref="B31:B32"/>
    <mergeCell ref="F14:F15"/>
    <mergeCell ref="I1:K1"/>
    <mergeCell ref="A5:I5"/>
    <mergeCell ref="E7:F7"/>
    <mergeCell ref="B34:B39"/>
    <mergeCell ref="A8:C8"/>
    <mergeCell ref="E8:F8"/>
    <mergeCell ref="A14:A15"/>
    <mergeCell ref="B14:C14"/>
    <mergeCell ref="D14:D15"/>
    <mergeCell ref="E14:E15"/>
  </mergeCells>
  <printOptions/>
  <pageMargins left="0.2362204724409449" right="0.2362204724409449" top="0.2755905511811024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0">
      <selection activeCell="A57" sqref="A57:D61"/>
    </sheetView>
  </sheetViews>
  <sheetFormatPr defaultColWidth="0.875" defaultRowHeight="12.75"/>
  <cols>
    <col min="1" max="1" width="3.25390625" style="1" customWidth="1"/>
    <col min="2" max="2" width="19.25390625" style="1" customWidth="1"/>
    <col min="3" max="3" width="8.00390625" style="1" customWidth="1"/>
    <col min="4" max="4" width="36.25390625" style="1" customWidth="1"/>
    <col min="5" max="5" width="10.125" style="1" customWidth="1"/>
    <col min="6" max="16" width="4.75390625" style="1" customWidth="1"/>
    <col min="17" max="16384" width="0.875" style="1" customWidth="1"/>
  </cols>
  <sheetData>
    <row r="1" spans="1:5" ht="51.75" customHeight="1">
      <c r="A1" s="167" t="s">
        <v>23</v>
      </c>
      <c r="B1" s="167"/>
      <c r="C1" s="167"/>
      <c r="D1" s="167"/>
      <c r="E1" s="167"/>
    </row>
    <row r="2" ht="6" customHeight="1"/>
    <row r="3" spans="1:5" ht="12.75" customHeight="1">
      <c r="A3" s="148" t="s">
        <v>1</v>
      </c>
      <c r="B3" s="148"/>
      <c r="C3" s="148"/>
      <c r="D3" s="40"/>
      <c r="E3" s="141"/>
    </row>
    <row r="4" ht="18.75" customHeight="1"/>
    <row r="5" ht="12" customHeight="1"/>
    <row r="6" ht="13.5" customHeight="1">
      <c r="D6" s="140" t="s">
        <v>82</v>
      </c>
    </row>
    <row r="8" ht="12" customHeight="1" thickBot="1"/>
    <row r="9" spans="1:5" ht="21" customHeight="1">
      <c r="A9" s="151" t="s">
        <v>10</v>
      </c>
      <c r="B9" s="153" t="s">
        <v>4</v>
      </c>
      <c r="C9" s="154"/>
      <c r="D9" s="155" t="s">
        <v>9</v>
      </c>
      <c r="E9" s="168" t="s">
        <v>50</v>
      </c>
    </row>
    <row r="10" spans="1:5" ht="38.25" customHeight="1" thickBot="1">
      <c r="A10" s="152"/>
      <c r="B10" s="83" t="s">
        <v>5</v>
      </c>
      <c r="C10" s="83" t="s">
        <v>75</v>
      </c>
      <c r="D10" s="156"/>
      <c r="E10" s="169"/>
    </row>
    <row r="11" spans="1:5" ht="13.5" thickBot="1">
      <c r="A11" s="41"/>
      <c r="B11" s="17">
        <v>1</v>
      </c>
      <c r="C11" s="18">
        <v>2</v>
      </c>
      <c r="D11" s="18">
        <v>3</v>
      </c>
      <c r="E11" s="170">
        <v>4</v>
      </c>
    </row>
    <row r="12" spans="1:5" ht="12.75" customHeight="1">
      <c r="A12" s="135">
        <v>1</v>
      </c>
      <c r="B12" s="159" t="s">
        <v>24</v>
      </c>
      <c r="C12" s="31" t="s">
        <v>76</v>
      </c>
      <c r="D12" s="100" t="s">
        <v>12</v>
      </c>
      <c r="E12" s="171">
        <v>1</v>
      </c>
    </row>
    <row r="13" spans="1:5" ht="12.75" customHeight="1">
      <c r="A13" s="136">
        <v>2</v>
      </c>
      <c r="B13" s="160"/>
      <c r="C13" s="19" t="s">
        <v>76</v>
      </c>
      <c r="D13" s="59" t="s">
        <v>22</v>
      </c>
      <c r="E13" s="8">
        <v>1</v>
      </c>
    </row>
    <row r="14" spans="1:5" ht="37.5" customHeight="1">
      <c r="A14" s="136">
        <v>3</v>
      </c>
      <c r="B14" s="160"/>
      <c r="C14" s="22" t="s">
        <v>76</v>
      </c>
      <c r="D14" s="59" t="s">
        <v>19</v>
      </c>
      <c r="E14" s="8">
        <v>1</v>
      </c>
    </row>
    <row r="15" spans="1:5" ht="26.25" customHeight="1">
      <c r="A15" s="136">
        <v>4</v>
      </c>
      <c r="B15" s="160"/>
      <c r="C15" s="19" t="s">
        <v>76</v>
      </c>
      <c r="D15" s="59" t="s">
        <v>25</v>
      </c>
      <c r="E15" s="8">
        <v>1</v>
      </c>
    </row>
    <row r="16" spans="1:5" ht="30" customHeight="1">
      <c r="A16" s="136">
        <v>5</v>
      </c>
      <c r="B16" s="160"/>
      <c r="C16" s="19" t="s">
        <v>76</v>
      </c>
      <c r="D16" s="59" t="s">
        <v>73</v>
      </c>
      <c r="E16" s="8">
        <v>1</v>
      </c>
    </row>
    <row r="17" spans="1:5" ht="15" customHeight="1">
      <c r="A17" s="136">
        <v>6</v>
      </c>
      <c r="B17" s="160"/>
      <c r="C17" s="19" t="s">
        <v>76</v>
      </c>
      <c r="D17" s="59" t="s">
        <v>26</v>
      </c>
      <c r="E17" s="8">
        <v>1</v>
      </c>
    </row>
    <row r="18" spans="1:5" ht="15" customHeight="1">
      <c r="A18" s="136"/>
      <c r="B18" s="160"/>
      <c r="C18" s="60" t="s">
        <v>76</v>
      </c>
      <c r="D18" s="59" t="s">
        <v>35</v>
      </c>
      <c r="E18" s="8">
        <v>1</v>
      </c>
    </row>
    <row r="19" spans="1:5" ht="12.75" customHeight="1">
      <c r="A19" s="136">
        <v>7</v>
      </c>
      <c r="B19" s="160"/>
      <c r="C19" s="19" t="s">
        <v>77</v>
      </c>
      <c r="D19" s="59" t="s">
        <v>28</v>
      </c>
      <c r="E19" s="8">
        <v>1</v>
      </c>
    </row>
    <row r="20" spans="1:5" ht="12.75" customHeight="1">
      <c r="A20" s="136"/>
      <c r="B20" s="160"/>
      <c r="C20" s="19" t="s">
        <v>77</v>
      </c>
      <c r="D20" s="105" t="s">
        <v>16</v>
      </c>
      <c r="E20" s="172">
        <v>1</v>
      </c>
    </row>
    <row r="21" spans="1:5" ht="15" customHeight="1">
      <c r="A21" s="136">
        <v>8</v>
      </c>
      <c r="B21" s="160"/>
      <c r="C21" s="19" t="s">
        <v>77</v>
      </c>
      <c r="D21" s="105" t="s">
        <v>80</v>
      </c>
      <c r="E21" s="172">
        <v>0.5</v>
      </c>
    </row>
    <row r="22" spans="1:5" ht="13.5" customHeight="1" thickBot="1">
      <c r="A22" s="5"/>
      <c r="B22" s="23" t="s">
        <v>13</v>
      </c>
      <c r="C22" s="24"/>
      <c r="D22" s="25"/>
      <c r="E22" s="12">
        <f>SUM(E12:E21)</f>
        <v>9.5</v>
      </c>
    </row>
    <row r="23" spans="1:5" ht="12" customHeight="1">
      <c r="A23" s="135">
        <v>1</v>
      </c>
      <c r="B23" s="159" t="s">
        <v>29</v>
      </c>
      <c r="C23" s="31" t="s">
        <v>76</v>
      </c>
      <c r="D23" s="32" t="s">
        <v>8</v>
      </c>
      <c r="E23" s="10">
        <v>1</v>
      </c>
    </row>
    <row r="24" spans="1:5" ht="12" customHeight="1">
      <c r="A24" s="136">
        <v>2</v>
      </c>
      <c r="B24" s="160"/>
      <c r="C24" s="19" t="s">
        <v>76</v>
      </c>
      <c r="D24" s="20" t="s">
        <v>18</v>
      </c>
      <c r="E24" s="8">
        <v>1</v>
      </c>
    </row>
    <row r="25" spans="1:5" ht="15" customHeight="1">
      <c r="A25" s="136">
        <v>3</v>
      </c>
      <c r="B25" s="160"/>
      <c r="C25" s="19" t="s">
        <v>76</v>
      </c>
      <c r="D25" s="20" t="s">
        <v>27</v>
      </c>
      <c r="E25" s="8">
        <v>1</v>
      </c>
    </row>
    <row r="26" spans="1:5" ht="14.25" customHeight="1">
      <c r="A26" s="136">
        <v>4</v>
      </c>
      <c r="B26" s="165"/>
      <c r="C26" s="19" t="s">
        <v>76</v>
      </c>
      <c r="D26" s="88" t="s">
        <v>60</v>
      </c>
      <c r="E26" s="90">
        <v>1</v>
      </c>
    </row>
    <row r="27" spans="1:5" ht="13.5" customHeight="1" thickBot="1">
      <c r="A27" s="5"/>
      <c r="B27" s="23" t="s">
        <v>13</v>
      </c>
      <c r="C27" s="24"/>
      <c r="D27" s="25"/>
      <c r="E27" s="12">
        <f>SUM(E23:E26)</f>
        <v>4</v>
      </c>
    </row>
    <row r="28" spans="1:5" ht="26.25" customHeight="1">
      <c r="A28" s="6">
        <v>1</v>
      </c>
      <c r="B28" s="159" t="s">
        <v>71</v>
      </c>
      <c r="C28" s="31" t="s">
        <v>76</v>
      </c>
      <c r="D28" s="32" t="s">
        <v>70</v>
      </c>
      <c r="E28" s="10">
        <v>1</v>
      </c>
    </row>
    <row r="29" spans="1:5" ht="21" customHeight="1">
      <c r="A29" s="4">
        <v>2</v>
      </c>
      <c r="B29" s="165"/>
      <c r="C29" s="22" t="s">
        <v>76</v>
      </c>
      <c r="D29" s="88" t="s">
        <v>58</v>
      </c>
      <c r="E29" s="90">
        <v>1</v>
      </c>
    </row>
    <row r="30" spans="1:5" ht="23.25" customHeight="1" thickBot="1">
      <c r="A30" s="5"/>
      <c r="B30" s="23" t="s">
        <v>13</v>
      </c>
      <c r="C30" s="24"/>
      <c r="D30" s="25"/>
      <c r="E30" s="12">
        <f>SUM(E28:E29)</f>
        <v>2</v>
      </c>
    </row>
    <row r="31" spans="1:5" ht="42.75" customHeight="1">
      <c r="A31" s="137">
        <v>1</v>
      </c>
      <c r="B31" s="146" t="s">
        <v>34</v>
      </c>
      <c r="C31" s="61" t="s">
        <v>78</v>
      </c>
      <c r="D31" s="9" t="s">
        <v>69</v>
      </c>
      <c r="E31" s="10">
        <v>1</v>
      </c>
    </row>
    <row r="32" spans="1:5" ht="41.25" customHeight="1">
      <c r="A32" s="138">
        <v>2</v>
      </c>
      <c r="B32" s="147"/>
      <c r="C32" s="55" t="s">
        <v>78</v>
      </c>
      <c r="D32" s="59" t="s">
        <v>72</v>
      </c>
      <c r="E32" s="8">
        <v>3</v>
      </c>
    </row>
    <row r="33" spans="1:5" ht="19.5" customHeight="1">
      <c r="A33" s="138">
        <v>3</v>
      </c>
      <c r="B33" s="147"/>
      <c r="C33" s="60" t="s">
        <v>78</v>
      </c>
      <c r="D33" s="68" t="s">
        <v>64</v>
      </c>
      <c r="E33" s="90">
        <v>1</v>
      </c>
    </row>
    <row r="34" spans="1:5" ht="21" customHeight="1">
      <c r="A34" s="138">
        <v>4</v>
      </c>
      <c r="B34" s="147"/>
      <c r="C34" s="60" t="s">
        <v>78</v>
      </c>
      <c r="D34" s="68" t="s">
        <v>65</v>
      </c>
      <c r="E34" s="90">
        <v>1</v>
      </c>
    </row>
    <row r="35" spans="1:5" ht="19.5" customHeight="1">
      <c r="A35" s="138">
        <v>5</v>
      </c>
      <c r="B35" s="147"/>
      <c r="C35" s="60" t="s">
        <v>78</v>
      </c>
      <c r="D35" s="68" t="s">
        <v>66</v>
      </c>
      <c r="E35" s="90">
        <v>1</v>
      </c>
    </row>
    <row r="36" spans="1:5" ht="19.5" customHeight="1">
      <c r="A36" s="138"/>
      <c r="B36" s="147"/>
      <c r="C36" s="60" t="s">
        <v>78</v>
      </c>
      <c r="D36" s="68" t="s">
        <v>74</v>
      </c>
      <c r="E36" s="90">
        <v>1</v>
      </c>
    </row>
    <row r="37" spans="1:5" ht="25.5" customHeight="1">
      <c r="A37" s="138">
        <v>6</v>
      </c>
      <c r="B37" s="147"/>
      <c r="C37" s="60" t="s">
        <v>78</v>
      </c>
      <c r="D37" s="68" t="s">
        <v>68</v>
      </c>
      <c r="E37" s="90">
        <v>3</v>
      </c>
    </row>
    <row r="38" spans="1:5" ht="17.25" customHeight="1" thickBot="1">
      <c r="A38" s="5"/>
      <c r="B38" s="62" t="s">
        <v>13</v>
      </c>
      <c r="C38" s="63"/>
      <c r="D38" s="64"/>
      <c r="E38" s="12">
        <f>SUM(E31:E37)</f>
        <v>11</v>
      </c>
    </row>
    <row r="39" spans="1:5" ht="40.5" customHeight="1">
      <c r="A39" s="137">
        <v>1</v>
      </c>
      <c r="B39" s="159" t="s">
        <v>15</v>
      </c>
      <c r="C39" s="31" t="s">
        <v>78</v>
      </c>
      <c r="D39" s="32" t="s">
        <v>67</v>
      </c>
      <c r="E39" s="10">
        <v>1</v>
      </c>
    </row>
    <row r="40" spans="1:5" ht="27.75" customHeight="1">
      <c r="A40" s="138">
        <v>2</v>
      </c>
      <c r="B40" s="160"/>
      <c r="C40" s="19" t="s">
        <v>78</v>
      </c>
      <c r="D40" s="36" t="s">
        <v>59</v>
      </c>
      <c r="E40" s="8">
        <v>2</v>
      </c>
    </row>
    <row r="41" spans="1:5" ht="20.25" customHeight="1">
      <c r="A41" s="138">
        <v>3</v>
      </c>
      <c r="B41" s="160"/>
      <c r="C41" s="19" t="s">
        <v>78</v>
      </c>
      <c r="D41" s="88" t="s">
        <v>31</v>
      </c>
      <c r="E41" s="90">
        <v>1</v>
      </c>
    </row>
    <row r="42" spans="1:5" ht="18.75" customHeight="1">
      <c r="A42" s="138">
        <v>4</v>
      </c>
      <c r="B42" s="160"/>
      <c r="C42" s="19" t="s">
        <v>78</v>
      </c>
      <c r="D42" s="20" t="s">
        <v>32</v>
      </c>
      <c r="E42" s="8">
        <v>1</v>
      </c>
    </row>
    <row r="43" spans="1:5" ht="18.75" customHeight="1">
      <c r="A43" s="138">
        <v>5</v>
      </c>
      <c r="B43" s="160"/>
      <c r="C43" s="19" t="s">
        <v>78</v>
      </c>
      <c r="D43" s="20" t="s">
        <v>81</v>
      </c>
      <c r="E43" s="90">
        <v>1</v>
      </c>
    </row>
    <row r="44" spans="1:5" ht="21.75" customHeight="1">
      <c r="A44" s="138">
        <v>6</v>
      </c>
      <c r="B44" s="160"/>
      <c r="C44" s="19" t="s">
        <v>78</v>
      </c>
      <c r="D44" s="20" t="s">
        <v>33</v>
      </c>
      <c r="E44" s="90">
        <v>1</v>
      </c>
    </row>
    <row r="45" spans="1:5" ht="18.75" customHeight="1">
      <c r="A45" s="138">
        <v>7</v>
      </c>
      <c r="B45" s="160"/>
      <c r="C45" s="19" t="s">
        <v>78</v>
      </c>
      <c r="D45" s="88" t="s">
        <v>52</v>
      </c>
      <c r="E45" s="8">
        <v>1</v>
      </c>
    </row>
    <row r="46" spans="1:5" ht="17.25" customHeight="1" thickBot="1">
      <c r="A46" s="46"/>
      <c r="B46" s="47" t="s">
        <v>13</v>
      </c>
      <c r="C46" s="48"/>
      <c r="D46" s="117"/>
      <c r="E46" s="173">
        <f>SUM(E39:E45)</f>
        <v>8</v>
      </c>
    </row>
    <row r="47" spans="1:5" ht="19.5" customHeight="1">
      <c r="A47" s="135">
        <v>1</v>
      </c>
      <c r="B47" s="146" t="s">
        <v>36</v>
      </c>
      <c r="C47" s="61" t="s">
        <v>76</v>
      </c>
      <c r="D47" s="69" t="s">
        <v>20</v>
      </c>
      <c r="E47" s="10">
        <v>1</v>
      </c>
    </row>
    <row r="48" spans="1:5" ht="18" customHeight="1">
      <c r="A48" s="136">
        <v>2</v>
      </c>
      <c r="B48" s="147"/>
      <c r="C48" s="60" t="s">
        <v>78</v>
      </c>
      <c r="D48" s="68" t="s">
        <v>53</v>
      </c>
      <c r="E48" s="90">
        <v>1</v>
      </c>
    </row>
    <row r="49" spans="1:5" ht="16.5" customHeight="1">
      <c r="A49" s="136">
        <v>3</v>
      </c>
      <c r="B49" s="147"/>
      <c r="C49" s="60" t="s">
        <v>77</v>
      </c>
      <c r="D49" s="59" t="s">
        <v>39</v>
      </c>
      <c r="E49" s="90">
        <v>1</v>
      </c>
    </row>
    <row r="50" spans="1:5" ht="26.25" customHeight="1">
      <c r="A50" s="136">
        <v>4</v>
      </c>
      <c r="B50" s="147"/>
      <c r="C50" s="60" t="s">
        <v>77</v>
      </c>
      <c r="D50" s="59" t="s">
        <v>38</v>
      </c>
      <c r="E50" s="8">
        <v>2</v>
      </c>
    </row>
    <row r="51" spans="1:5" ht="16.5" customHeight="1">
      <c r="A51" s="136">
        <v>5</v>
      </c>
      <c r="B51" s="147"/>
      <c r="C51" s="60" t="s">
        <v>77</v>
      </c>
      <c r="D51" s="59" t="s">
        <v>54</v>
      </c>
      <c r="E51" s="8">
        <v>1</v>
      </c>
    </row>
    <row r="52" spans="1:5" ht="28.5" customHeight="1">
      <c r="A52" s="136">
        <v>6</v>
      </c>
      <c r="B52" s="147"/>
      <c r="C52" s="60" t="s">
        <v>77</v>
      </c>
      <c r="D52" s="59" t="s">
        <v>40</v>
      </c>
      <c r="E52" s="8">
        <v>2</v>
      </c>
    </row>
    <row r="53" spans="1:5" ht="25.5" customHeight="1" thickBot="1">
      <c r="A53" s="136">
        <v>7</v>
      </c>
      <c r="B53" s="166"/>
      <c r="C53" s="131" t="s">
        <v>77</v>
      </c>
      <c r="D53" s="132" t="s">
        <v>79</v>
      </c>
      <c r="E53" s="133">
        <v>0.5</v>
      </c>
    </row>
    <row r="54" spans="1:5" ht="13.5" customHeight="1" thickBot="1">
      <c r="A54" s="126"/>
      <c r="B54" s="127" t="s">
        <v>13</v>
      </c>
      <c r="C54" s="128"/>
      <c r="D54" s="129"/>
      <c r="E54" s="130">
        <f>SUM(E47:E53)</f>
        <v>8.5</v>
      </c>
    </row>
    <row r="55" spans="1:5" ht="25.5" customHeight="1" thickBot="1">
      <c r="A55" s="76"/>
      <c r="B55" s="77" t="s">
        <v>17</v>
      </c>
      <c r="C55" s="78"/>
      <c r="D55" s="79"/>
      <c r="E55" s="80">
        <f>E22+E27+E30+E38+E46+E54</f>
        <v>43</v>
      </c>
    </row>
    <row r="58" ht="12.75">
      <c r="D58" s="134"/>
    </row>
    <row r="61" spans="4:5" ht="12.75">
      <c r="D61" s="134"/>
      <c r="E61" s="139"/>
    </row>
  </sheetData>
  <sheetProtection/>
  <mergeCells count="12">
    <mergeCell ref="B31:B37"/>
    <mergeCell ref="B39:B45"/>
    <mergeCell ref="B12:B21"/>
    <mergeCell ref="B23:B26"/>
    <mergeCell ref="A9:A10"/>
    <mergeCell ref="B47:B53"/>
    <mergeCell ref="B28:B29"/>
    <mergeCell ref="D9:D10"/>
    <mergeCell ref="A1:E1"/>
    <mergeCell ref="A3:C3"/>
    <mergeCell ref="E9:E10"/>
    <mergeCell ref="B9:C9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Викторовна</cp:lastModifiedBy>
  <cp:lastPrinted>2023-09-01T13:19:57Z</cp:lastPrinted>
  <dcterms:created xsi:type="dcterms:W3CDTF">2004-04-12T06:30:22Z</dcterms:created>
  <dcterms:modified xsi:type="dcterms:W3CDTF">2024-02-01T07:57:34Z</dcterms:modified>
  <cp:category/>
  <cp:version/>
  <cp:contentType/>
  <cp:contentStatus/>
</cp:coreProperties>
</file>